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Final NTG/"/>
    </mc:Choice>
  </mc:AlternateContent>
  <xr:revisionPtr revIDLastSave="0" documentId="8_{39DAC786-3414-4976-912E-3B3AACF83310}" xr6:coauthVersionLast="45" xr6:coauthVersionMax="45" xr10:uidLastSave="{00000000-0000-0000-0000-000000000000}"/>
  <bookViews>
    <workbookView xWindow="28680" yWindow="-120" windowWidth="29040" windowHeight="15840" xr2:uid="{00000000-000D-0000-FFFF-FFFF00000000}"/>
  </bookViews>
  <sheets>
    <sheet name="Nicor Gas Portfolio" sheetId="1" r:id="rId1"/>
  </sheets>
  <definedNames>
    <definedName name="_xlnm._FilterDatabase" localSheetId="0" hidden="1">'Nicor Gas Portfolio'!$A$6:$Q$52</definedName>
    <definedName name="_Toc471469970" localSheetId="0">'Nicor Gas Portfolio'!$B$47</definedName>
    <definedName name="_xlnm.Print_Area" localSheetId="0">'Nicor Gas Portfolio'!$A$1:$J$52</definedName>
    <definedName name="Z_0E193225_0531_4CE0_9DEF_B31AB7D99866_.wvu.Cols" localSheetId="0" hidden="1">'Nicor Gas Portfolio'!$C:$H</definedName>
    <definedName name="Z_0E193225_0531_4CE0_9DEF_B31AB7D99866_.wvu.FilterData" localSheetId="0" hidden="1">'Nicor Gas Portfolio'!$A$6:$Q$52</definedName>
    <definedName name="Z_0E193225_0531_4CE0_9DEF_B31AB7D99866_.wvu.PrintArea" localSheetId="0" hidden="1">'Nicor Gas Portfolio'!$A$1:$J$52</definedName>
  </definedNames>
  <calcPr calcId="19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1" i="1" l="1"/>
  <c r="R44" i="1" l="1"/>
  <c r="E42" i="1" l="1"/>
  <c r="H49" i="1"/>
</calcChain>
</file>

<file path=xl/sharedStrings.xml><?xml version="1.0" encoding="utf-8"?>
<sst xmlns="http://schemas.openxmlformats.org/spreadsheetml/2006/main" count="225" uniqueCount="126">
  <si>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</si>
  <si>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</si>
  <si>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</si>
  <si>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</si>
  <si>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</si>
  <si>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</si>
  <si>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</si>
  <si>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</si>
  <si>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</si>
  <si>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</si>
  <si>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</si>
  <si>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</si>
  <si>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</si>
  <si>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</si>
  <si>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</si>
  <si>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</si>
  <si>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</si>
  <si>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</si>
  <si>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</si>
  <si>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</si>
  <si>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</si>
  <si>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</si>
  <si>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Custom Rebates</t>
  </si>
  <si>
    <t>Yes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</si>
  <si>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</si>
  <si>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</si>
  <si>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</si>
  <si>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</si>
  <si>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</si>
  <si>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</si>
  <si>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</si>
  <si>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</si>
  <si>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</si>
  <si>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</si>
  <si>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</si>
  <si>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</si>
  <si>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</si>
  <si>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</si>
  <si>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</si>
  <si>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</si>
  <si>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</si>
  <si>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</si>
  <si>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</si>
  <si>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</si>
  <si>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</si>
  <si>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</si>
  <si>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</si>
  <si>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</si>
  <si>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</si>
  <si>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</si>
  <si>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</si>
  <si>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</si>
  <si>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</si>
  <si>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</si>
  <si>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</si>
  <si>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</si>
  <si>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</si>
  <si>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</si>
  <si>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</si>
  <si>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FR &amp; PSO (Nicor Gas EM&amp;V GPY4); NPSO (no value). NTG applies to weatherization measures distributed through this delivery method.</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</si>
  <si>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</si>
  <si>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</si>
  <si>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</si>
  <si>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</si>
  <si>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</si>
  <si>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</si>
  <si>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</si>
  <si>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</si>
  <si>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</si>
  <si>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</si>
  <si>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</si>
  <si>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New NTG Research Since Final 2020 Recommendations</t>
  </si>
  <si>
    <t>2021
NTG Value</t>
  </si>
  <si>
    <t>ATSO: 0.02
IATSO: 0.11</t>
  </si>
  <si>
    <t>0.00</t>
  </si>
  <si>
    <t>Joint Whole-House Residential New Construction</t>
  </si>
  <si>
    <t>Nicor Gas only Prescriptive New Construction</t>
  </si>
  <si>
    <t>NTG values for all Income Qualified programs are 1.00</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</si>
  <si>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</si>
  <si>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</si>
  <si>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</si>
  <si>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</si>
  <si>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</si>
  <si>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</si>
  <si>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</si>
  <si>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</si>
  <si>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</si>
  <si>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</si>
  <si>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</si>
  <si>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</si>
  <si>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</si>
  <si>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</si>
  <si>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</si>
  <si>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Guidehouse conducted secondary research but found no comparable program with a researched NTG value.  We recommend the TRM default value of 0.80.</t>
  </si>
  <si>
    <t>Business and Public Sector Optimization</t>
  </si>
  <si>
    <t>For a given program or measure, use the same NTG as the on-site direct installation approach by a Program Representative</t>
  </si>
  <si>
    <t>Multi-Family Retrofits and Kits</t>
  </si>
  <si>
    <t>Single Family Retrofits and Kits</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</si>
  <si>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</si>
  <si>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</si>
  <si>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</si>
  <si>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</si>
  <si>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Virtual Commissioning (currently offered by ComEd)</t>
  </si>
  <si>
    <t>SAG consensus based on prior conversations for ComEd. Virtual Commissioning is a ComEd program and is not currently offered by Nicor Gas. We recommend the same NTG should the gas utilities decide to participate.</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</si>
  <si>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</si>
  <si>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0.88 Air Sealing
0.89 Attic Insul.</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</si>
  <si>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</si>
  <si>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0.83 All Other Measures
0.91 Thermostats</t>
  </si>
  <si>
    <t>0.86 All Other Measures
0.92 Themostats</t>
  </si>
  <si>
    <t>Retro-Commissioning (Joint and Nicor Gas Only)</t>
  </si>
  <si>
    <t>Comprehensive All Rebated Measures, and Central Plant Optimization</t>
  </si>
  <si>
    <t>Final 2021 NTG Values</t>
  </si>
  <si>
    <t>Nicor Gas</t>
  </si>
  <si>
    <t>2021 NTG Values</t>
  </si>
  <si>
    <t>Home Energy Eff Rebates (HEER)</t>
  </si>
  <si>
    <t>New research resulted in a different NTG categorization. Basic Programmable Thermostats are not offerred rebates in this program in 2020.</t>
  </si>
  <si>
    <t>FR: 2019 participant online (274 analyzed completes) and telephone (57 analyzed) survey. New research telephone survey of 2018 and 2019 active trade allies (82 analyzed). AFUE &gt;95 weighted 47.5% Participants (0.35) and trade allies 52.5% (0.24). 
PSO: 2018/2019 participant telephone survey (100 analyzed), Active Trade Ally Spillover (ATSO): 2019 TA telephone survey (95 completes analyzed). Inactive Trade Ally Spillover (IATSO): GPY2 PGL&amp;NSG Inactive TA telephone survey.</t>
  </si>
  <si>
    <t>No NTG adjustment is applied to savings derived from a consumption data analysis with an experimental design that does not require further net savings adjustment per Table 5-3 in Volume 4 of the IL-TRM.</t>
  </si>
  <si>
    <t>FR (Nicor Gas EM&amp;V GPY4); NPSO (no value). Participant Spillover from survey of 65 participants from a sample of Nicor Gas, Peoples Gas, and North Shore Gas GPY6 multi-family program participants. Includes Central Plant Optimization.</t>
  </si>
  <si>
    <t>Direct Install In-Unit Showerheads (when meeting TRM specifications for zero free ridership treatment)</t>
  </si>
  <si>
    <t>Direct Install In-Unit Faucet Aerators (when meeting TRM specifications for zero free ridership treatment)</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</si>
  <si>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 The Thermostat NTG is 1 minus 50% of the program level free ridership plus NPSO, because the TRM heating savings was based on a consumption data analysis using matching to non-participants.</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</si>
  <si>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 The Thermostat NTG is 1 minus 50% of the program level free ridership plus NPSO, because the TRM heating savings was based on a consumption data analysis using matching to non-participants.</t>
  </si>
  <si>
    <t xml:space="preserve">NTG is the average of previous 4 program years GPY5 (0.83), GPY6 (0.48), CY2018 (0.45) &amp; CY2019 (0.39); 2019 FR estimate from Opinion Dynamics CY2019 research, based on 28 completed interviews. </t>
  </si>
  <si>
    <t>Business Energy Eff Rebates, including Commercial Food Service Projects and Thermostats</t>
  </si>
  <si>
    <r>
      <t>Small Bus - Prescriptive Rebates</t>
    </r>
    <r>
      <rPr>
        <sz val="10"/>
        <color rgb="FFFF0000"/>
        <rFont val="Arial"/>
        <family val="2"/>
      </rPr>
      <t xml:space="preserve">, </t>
    </r>
    <r>
      <rPr>
        <sz val="10"/>
        <rFont val="Arial"/>
        <family val="2"/>
      </rPr>
      <t>including Commercial Food Service projects and Thermostats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</si>
</sst>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2"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77">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2" fontId="5" fillId="0" borderId="1" xfId="3" applyNumberFormat="1" applyFont="1" applyFill="1" applyBorder="1" applyAlignment="1">
      <alignment horizontal="right" vertical="center" wrapText="1"/>
    </xf>
    <xf numFmtId="43" fontId="0" fillId="0" borderId="0" xfId="3" applyFont="1" applyAlignment="1">
      <alignment horizontal="right" vertical="center"/>
    </xf>
    <xf numFmtId="2" fontId="6" fillId="0" borderId="1" xfId="3" applyNumberFormat="1" applyFont="1" applyFill="1" applyBorder="1" applyAlignment="1">
      <alignment horizontal="right" vertical="center"/>
    </xf>
    <xf numFmtId="0" fontId="6" fillId="0" borderId="1" xfId="0" applyFont="1" applyFill="1" applyBorder="1" applyAlignment="1">
      <alignment horizontal="center" vertical="center" wrapText="1"/>
    </xf>
    <xf numFmtId="2" fontId="5" fillId="0" borderId="1" xfId="1" applyNumberFormat="1" applyFont="1" applyFill="1" applyBorder="1" applyAlignment="1">
      <alignment horizontal="left" vertical="top" wrapText="1"/>
    </xf>
    <xf numFmtId="0" fontId="7" fillId="2" borderId="1" xfId="0" applyFont="1" applyFill="1" applyBorder="1" applyAlignment="1">
      <alignment horizontal="left" vertical="center"/>
    </xf>
    <xf numFmtId="2" fontId="6" fillId="0" borderId="1" xfId="1" applyNumberFormat="1" applyFont="1" applyFill="1" applyBorder="1" applyAlignment="1">
      <alignment horizontal="center" vertical="center" wrapText="1"/>
    </xf>
    <xf numFmtId="2" fontId="6" fillId="0" borderId="1" xfId="1" applyNumberFormat="1" applyFont="1" applyFill="1" applyBorder="1" applyAlignment="1">
      <alignment horizontal="right" vertical="center" wrapText="1"/>
    </xf>
    <xf numFmtId="0" fontId="6" fillId="0" borderId="0" xfId="0" applyFont="1" applyFill="1" applyBorder="1" applyAlignment="1">
      <alignment vertical="center" wrapText="1"/>
    </xf>
    <xf numFmtId="2" fontId="6" fillId="0" borderId="0" xfId="0" applyNumberFormat="1" applyFont="1" applyFill="1" applyBorder="1" applyAlignment="1">
      <alignment horizontal="center" vertical="center"/>
    </xf>
    <xf numFmtId="2" fontId="6" fillId="0" borderId="0" xfId="3" applyNumberFormat="1" applyFont="1" applyFill="1" applyBorder="1" applyAlignment="1">
      <alignment horizontal="center" vertical="center" wrapText="1"/>
    </xf>
    <xf numFmtId="2" fontId="6" fillId="0" borderId="0" xfId="1" applyNumberFormat="1" applyFont="1" applyFill="1" applyBorder="1" applyAlignment="1">
      <alignment horizontal="center" vertical="center"/>
    </xf>
    <xf numFmtId="2" fontId="6" fillId="0" borderId="0" xfId="1" applyNumberFormat="1" applyFont="1" applyFill="1" applyBorder="1" applyAlignment="1">
      <alignment horizontal="center" vertical="center" wrapText="1"/>
    </xf>
    <xf numFmtId="2" fontId="6" fillId="0" borderId="0" xfId="1" applyNumberFormat="1" applyFont="1" applyFill="1" applyBorder="1" applyAlignment="1">
      <alignment horizontal="right" vertical="center" wrapText="1"/>
    </xf>
    <xf numFmtId="2" fontId="6" fillId="0" borderId="0" xfId="1" applyNumberFormat="1" applyFont="1" applyFill="1" applyBorder="1" applyAlignment="1">
      <alignment horizontal="left" vertical="top" wrapText="1"/>
    </xf>
    <xf numFmtId="0" fontId="5" fillId="0" borderId="2" xfId="0" applyFont="1" applyFill="1" applyBorder="1" applyAlignment="1">
      <alignment horizontal="left" vertical="center" wrapText="1"/>
    </xf>
    <xf numFmtId="43" fontId="5" fillId="0" borderId="1" xfId="3" quotePrefix="1" applyFont="1" applyFill="1" applyBorder="1" applyAlignment="1">
      <alignment horizontal="center" vertical="center" wrapText="1"/>
    </xf>
    <xf numFmtId="43" fontId="4" fillId="0" borderId="0" xfId="3" applyFont="1" applyFill="1" applyAlignment="1">
      <alignment vertical="center"/>
    </xf>
    <xf numFmtId="0" fontId="9" fillId="0" borderId="1" xfId="0" applyFont="1" applyFill="1" applyBorder="1" applyAlignment="1">
      <alignment horizontal="left" vertical="top" wrapText="1"/>
    </xf>
    <xf numFmtId="15" fontId="7" fillId="0" borderId="0" xfId="0" applyNumberFormat="1" applyFont="1" applyFill="1" applyAlignment="1">
      <alignment vertical="center"/>
    </xf>
    <xf numFmtId="43" fontId="4" fillId="0" borderId="0" xfId="0" applyNumberFormat="1" applyFont="1" applyFill="1" applyAlignment="1">
      <alignment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4"/>
  <sheetViews>
    <sheetView tabSelected="1" zoomScaleNormal="100" zoomScaleSheetLayoutView="100" workbookViewId="0"/>
  </sheetViews>
  <sheetFormatPr defaultColWidth="9.1796875" defaultRowHeight="15" x14ac:dyDescent="0.35"/>
  <cols>
    <col min="1" max="1" width="15.54296875" style="3" customWidth="1"/>
    <col min="2" max="2" width="39" style="3" customWidth="1"/>
    <col min="3" max="9" width="8" style="3" customWidth="1"/>
    <col min="10" max="10" width="11.54296875" style="4" customWidth="1"/>
    <col min="11" max="11" width="18.81640625" style="4" customWidth="1"/>
    <col min="12" max="12" width="23.1796875" style="31" customWidth="1"/>
    <col min="13" max="13" width="11.1796875" style="25" customWidth="1"/>
    <col min="14" max="14" width="11.453125" style="25" customWidth="1"/>
    <col min="15" max="15" width="15.81640625" style="30" customWidth="1"/>
    <col min="16" max="16" width="19.81640625" style="42" customWidth="1"/>
    <col min="17" max="17" width="83" style="26" customWidth="1"/>
    <col min="18" max="16384" width="9.1796875" style="1"/>
  </cols>
  <sheetData>
    <row r="1" spans="1:18" x14ac:dyDescent="0.35">
      <c r="A1" s="10" t="s">
        <v>112</v>
      </c>
      <c r="B1" s="11"/>
      <c r="C1" s="11"/>
      <c r="D1" s="11"/>
      <c r="E1" s="11"/>
      <c r="F1" s="12"/>
      <c r="G1" s="12"/>
      <c r="H1" s="12"/>
      <c r="I1" s="12"/>
      <c r="J1" s="13"/>
      <c r="K1" s="13"/>
      <c r="R1" s="5"/>
    </row>
    <row r="2" spans="1:18" x14ac:dyDescent="0.35">
      <c r="A2" s="15" t="s">
        <v>111</v>
      </c>
      <c r="B2" s="12"/>
      <c r="C2" s="12"/>
      <c r="D2" s="12"/>
      <c r="E2" s="12"/>
      <c r="F2" s="12"/>
      <c r="G2" s="12"/>
      <c r="H2" s="12"/>
      <c r="I2" s="12"/>
      <c r="J2" s="13"/>
      <c r="K2" s="13"/>
      <c r="R2" s="5"/>
    </row>
    <row r="3" spans="1:18" x14ac:dyDescent="0.35">
      <c r="A3" s="60">
        <v>44104</v>
      </c>
      <c r="B3" s="12"/>
      <c r="C3" s="12"/>
      <c r="D3" s="12"/>
      <c r="E3" s="12"/>
      <c r="F3" s="12"/>
      <c r="G3" s="12"/>
      <c r="H3" s="12"/>
      <c r="I3" s="12"/>
      <c r="J3" s="13"/>
      <c r="K3" s="13"/>
      <c r="R3" s="5"/>
    </row>
    <row r="4" spans="1:18" x14ac:dyDescent="0.35">
      <c r="A4" s="10"/>
      <c r="B4" s="36"/>
      <c r="C4" s="14"/>
      <c r="D4" s="14"/>
      <c r="E4" s="14"/>
      <c r="F4" s="14"/>
      <c r="G4" s="14"/>
      <c r="H4" s="14"/>
      <c r="I4" s="14"/>
      <c r="J4" s="16"/>
      <c r="K4" s="16"/>
      <c r="R4" s="5"/>
    </row>
    <row r="5" spans="1:18" ht="32" customHeight="1" x14ac:dyDescent="0.35">
      <c r="A5" s="14"/>
      <c r="B5" s="12"/>
      <c r="C5" s="74" t="s">
        <v>63</v>
      </c>
      <c r="D5" s="75"/>
      <c r="E5" s="75"/>
      <c r="F5" s="75"/>
      <c r="G5" s="75"/>
      <c r="H5" s="75"/>
      <c r="I5" s="75"/>
      <c r="J5" s="75"/>
      <c r="K5" s="76"/>
      <c r="L5" s="62" t="s">
        <v>113</v>
      </c>
      <c r="M5" s="63"/>
      <c r="N5" s="63"/>
      <c r="O5" s="63"/>
      <c r="P5" s="63"/>
      <c r="Q5" s="64"/>
      <c r="R5" s="5"/>
    </row>
    <row r="6" spans="1:18" s="2" customFormat="1" ht="60" customHeight="1" x14ac:dyDescent="0.35">
      <c r="A6" s="46" t="s">
        <v>6</v>
      </c>
      <c r="B6" s="18" t="s">
        <v>30</v>
      </c>
      <c r="C6" s="17" t="s">
        <v>8</v>
      </c>
      <c r="D6" s="17" t="s">
        <v>9</v>
      </c>
      <c r="E6" s="17" t="s">
        <v>10</v>
      </c>
      <c r="F6" s="17" t="s">
        <v>2</v>
      </c>
      <c r="G6" s="17" t="s">
        <v>12</v>
      </c>
      <c r="H6" s="17" t="s">
        <v>17</v>
      </c>
      <c r="I6" s="17" t="s">
        <v>25</v>
      </c>
      <c r="J6" s="17">
        <v>2019</v>
      </c>
      <c r="K6" s="17">
        <v>2020</v>
      </c>
      <c r="L6" s="27" t="s">
        <v>71</v>
      </c>
      <c r="M6" s="28" t="s">
        <v>18</v>
      </c>
      <c r="N6" s="28" t="s">
        <v>19</v>
      </c>
      <c r="O6" s="28" t="s">
        <v>20</v>
      </c>
      <c r="P6" s="28" t="s">
        <v>72</v>
      </c>
      <c r="Q6" s="29" t="s">
        <v>38</v>
      </c>
      <c r="R6" s="6"/>
    </row>
    <row r="7" spans="1:18" s="2" customFormat="1" ht="96.75" customHeight="1" x14ac:dyDescent="0.35">
      <c r="A7" s="56" t="s">
        <v>89</v>
      </c>
      <c r="B7" s="20" t="s">
        <v>90</v>
      </c>
      <c r="C7" s="8"/>
      <c r="D7" s="8"/>
      <c r="E7" s="8"/>
      <c r="F7" s="7"/>
      <c r="G7" s="7"/>
      <c r="H7" s="7"/>
      <c r="I7" s="7"/>
      <c r="J7" s="7"/>
      <c r="K7" s="33" t="s">
        <v>95</v>
      </c>
      <c r="L7" s="44" t="s">
        <v>13</v>
      </c>
      <c r="M7" s="44"/>
      <c r="N7" s="44"/>
      <c r="O7" s="44"/>
      <c r="P7" s="33" t="s">
        <v>95</v>
      </c>
      <c r="Q7" s="45" t="s">
        <v>91</v>
      </c>
      <c r="R7" s="6"/>
    </row>
    <row r="8" spans="1:18" ht="23.25" customHeight="1" x14ac:dyDescent="0.35">
      <c r="A8" s="22" t="s">
        <v>29</v>
      </c>
      <c r="B8" s="22" t="s">
        <v>97</v>
      </c>
      <c r="C8" s="8"/>
      <c r="D8" s="8"/>
      <c r="E8" s="8"/>
      <c r="F8" s="7"/>
      <c r="G8" s="7"/>
      <c r="H8" s="7">
        <v>1</v>
      </c>
      <c r="I8" s="7">
        <v>1</v>
      </c>
      <c r="J8" s="7">
        <v>1</v>
      </c>
      <c r="K8" s="7">
        <v>1</v>
      </c>
      <c r="L8" s="33" t="s">
        <v>13</v>
      </c>
      <c r="M8" s="34"/>
      <c r="N8" s="34"/>
      <c r="O8" s="34"/>
      <c r="P8" s="39">
        <v>1</v>
      </c>
      <c r="Q8" s="20" t="s">
        <v>77</v>
      </c>
    </row>
    <row r="9" spans="1:18" ht="23.25" customHeight="1" x14ac:dyDescent="0.35">
      <c r="A9" s="22" t="s">
        <v>29</v>
      </c>
      <c r="B9" s="22" t="s">
        <v>96</v>
      </c>
      <c r="C9" s="8"/>
      <c r="D9" s="8"/>
      <c r="E9" s="8"/>
      <c r="F9" s="7"/>
      <c r="G9" s="7"/>
      <c r="H9" s="7">
        <v>1</v>
      </c>
      <c r="I9" s="7">
        <v>1</v>
      </c>
      <c r="J9" s="7">
        <v>1</v>
      </c>
      <c r="K9" s="7">
        <v>1</v>
      </c>
      <c r="L9" s="33" t="s">
        <v>13</v>
      </c>
      <c r="M9" s="34"/>
      <c r="N9" s="34"/>
      <c r="O9" s="34"/>
      <c r="P9" s="39">
        <v>1</v>
      </c>
      <c r="Q9" s="20" t="s">
        <v>77</v>
      </c>
    </row>
    <row r="10" spans="1:18" ht="23.25" customHeight="1" x14ac:dyDescent="0.35">
      <c r="A10" s="22" t="s">
        <v>29</v>
      </c>
      <c r="B10" s="22" t="s">
        <v>28</v>
      </c>
      <c r="C10" s="8"/>
      <c r="D10" s="8"/>
      <c r="E10" s="8"/>
      <c r="F10" s="7"/>
      <c r="G10" s="7"/>
      <c r="H10" s="7">
        <v>1</v>
      </c>
      <c r="I10" s="7">
        <v>1</v>
      </c>
      <c r="J10" s="7">
        <v>1</v>
      </c>
      <c r="K10" s="7">
        <v>1</v>
      </c>
      <c r="L10" s="33" t="s">
        <v>13</v>
      </c>
      <c r="M10" s="34"/>
      <c r="N10" s="34"/>
      <c r="O10" s="34"/>
      <c r="P10" s="39">
        <v>1</v>
      </c>
      <c r="Q10" s="20" t="s">
        <v>77</v>
      </c>
    </row>
    <row r="11" spans="1:18" ht="23.25" customHeight="1" x14ac:dyDescent="0.35">
      <c r="A11" s="22" t="s">
        <v>29</v>
      </c>
      <c r="B11" s="22" t="s">
        <v>27</v>
      </c>
      <c r="C11" s="8"/>
      <c r="D11" s="8"/>
      <c r="E11" s="8"/>
      <c r="F11" s="7"/>
      <c r="G11" s="7"/>
      <c r="H11" s="7">
        <v>1</v>
      </c>
      <c r="I11" s="7">
        <v>1</v>
      </c>
      <c r="J11" s="7">
        <v>1</v>
      </c>
      <c r="K11" s="7">
        <v>1</v>
      </c>
      <c r="L11" s="33" t="s">
        <v>13</v>
      </c>
      <c r="M11" s="34"/>
      <c r="N11" s="34"/>
      <c r="O11" s="34"/>
      <c r="P11" s="39">
        <v>1</v>
      </c>
      <c r="Q11" s="20" t="s">
        <v>77</v>
      </c>
    </row>
    <row r="12" spans="1:18" ht="98.4" customHeight="1" x14ac:dyDescent="0.35">
      <c r="A12" s="22" t="s">
        <v>3</v>
      </c>
      <c r="B12" s="22" t="s">
        <v>66</v>
      </c>
      <c r="C12" s="8"/>
      <c r="D12" s="8"/>
      <c r="E12" s="8"/>
      <c r="F12" s="7"/>
      <c r="G12" s="7"/>
      <c r="H12" s="7" t="s">
        <v>24</v>
      </c>
      <c r="I12" s="7" t="s">
        <v>24</v>
      </c>
      <c r="J12" s="7" t="s">
        <v>24</v>
      </c>
      <c r="K12" s="7" t="s">
        <v>24</v>
      </c>
      <c r="L12" s="33" t="s">
        <v>13</v>
      </c>
      <c r="M12" s="34"/>
      <c r="N12" s="34"/>
      <c r="O12" s="34"/>
      <c r="P12" s="39">
        <v>0.9</v>
      </c>
      <c r="Q12" s="20" t="s">
        <v>104</v>
      </c>
      <c r="R12" s="5"/>
    </row>
    <row r="13" spans="1:18" ht="54.75" customHeight="1" x14ac:dyDescent="0.35">
      <c r="A13" s="22" t="s">
        <v>3</v>
      </c>
      <c r="B13" s="35" t="s">
        <v>114</v>
      </c>
      <c r="C13" s="8">
        <v>0.69</v>
      </c>
      <c r="D13" s="8">
        <v>0.69</v>
      </c>
      <c r="E13" s="8">
        <v>0.79</v>
      </c>
      <c r="F13" s="7">
        <v>0.79</v>
      </c>
      <c r="G13" s="7">
        <v>0.79</v>
      </c>
      <c r="H13" s="7">
        <v>0.79</v>
      </c>
      <c r="I13" s="7">
        <v>0.72000000000000008</v>
      </c>
      <c r="J13" s="7">
        <v>0.72000000000000008</v>
      </c>
      <c r="K13" s="7">
        <v>0.72</v>
      </c>
      <c r="L13" s="33" t="s">
        <v>23</v>
      </c>
      <c r="M13" s="34"/>
      <c r="N13" s="34"/>
      <c r="O13" s="34"/>
      <c r="P13" s="39" t="s">
        <v>24</v>
      </c>
      <c r="Q13" s="20" t="s">
        <v>115</v>
      </c>
      <c r="R13" s="5"/>
    </row>
    <row r="14" spans="1:18" ht="82.5" customHeight="1" x14ac:dyDescent="0.35">
      <c r="A14" s="22" t="s">
        <v>3</v>
      </c>
      <c r="B14" s="35" t="s">
        <v>84</v>
      </c>
      <c r="C14" s="8"/>
      <c r="D14" s="8"/>
      <c r="E14" s="8"/>
      <c r="F14" s="7"/>
      <c r="G14" s="7"/>
      <c r="H14" s="7"/>
      <c r="I14" s="7"/>
      <c r="J14" s="7"/>
      <c r="K14" s="7"/>
      <c r="L14" s="33" t="s">
        <v>23</v>
      </c>
      <c r="M14" s="34">
        <v>0.28999999999999998</v>
      </c>
      <c r="N14" s="57" t="s">
        <v>74</v>
      </c>
      <c r="O14" s="34" t="s">
        <v>73</v>
      </c>
      <c r="P14" s="39">
        <v>0.84</v>
      </c>
      <c r="Q14" s="20" t="s">
        <v>116</v>
      </c>
      <c r="R14" s="5"/>
    </row>
    <row r="15" spans="1:18" ht="72" customHeight="1" x14ac:dyDescent="0.35">
      <c r="A15" s="22" t="s">
        <v>3</v>
      </c>
      <c r="B15" s="35" t="s">
        <v>98</v>
      </c>
      <c r="C15" s="8"/>
      <c r="D15" s="8"/>
      <c r="E15" s="8"/>
      <c r="F15" s="7"/>
      <c r="G15" s="7"/>
      <c r="H15" s="7"/>
      <c r="I15" s="7"/>
      <c r="J15" s="7"/>
      <c r="K15" s="7"/>
      <c r="L15" s="33" t="s">
        <v>23</v>
      </c>
      <c r="M15" s="34">
        <v>0.27</v>
      </c>
      <c r="N15" s="57" t="s">
        <v>74</v>
      </c>
      <c r="O15" s="34" t="s">
        <v>73</v>
      </c>
      <c r="P15" s="39">
        <v>0.86</v>
      </c>
      <c r="Q15" s="20" t="s">
        <v>101</v>
      </c>
      <c r="R15" s="5"/>
    </row>
    <row r="16" spans="1:18" ht="43.5" customHeight="1" x14ac:dyDescent="0.35">
      <c r="A16" s="22" t="s">
        <v>3</v>
      </c>
      <c r="B16" s="35" t="s">
        <v>92</v>
      </c>
      <c r="C16" s="8"/>
      <c r="D16" s="8"/>
      <c r="E16" s="8"/>
      <c r="F16" s="7"/>
      <c r="G16" s="7"/>
      <c r="H16" s="7"/>
      <c r="I16" s="7"/>
      <c r="J16" s="7"/>
      <c r="K16" s="7"/>
      <c r="L16" s="33" t="s">
        <v>23</v>
      </c>
      <c r="M16" s="34">
        <v>0.28999999999999998</v>
      </c>
      <c r="N16" s="57" t="s">
        <v>74</v>
      </c>
      <c r="O16" s="34" t="s">
        <v>73</v>
      </c>
      <c r="P16" s="39">
        <v>0.84</v>
      </c>
      <c r="Q16" s="20" t="s">
        <v>99</v>
      </c>
      <c r="R16" s="5"/>
    </row>
    <row r="17" spans="1:18" ht="37.5" customHeight="1" x14ac:dyDescent="0.35">
      <c r="A17" s="65" t="s">
        <v>3</v>
      </c>
      <c r="B17" s="22" t="s">
        <v>67</v>
      </c>
      <c r="C17" s="7">
        <v>0.86</v>
      </c>
      <c r="D17" s="7">
        <v>0.86</v>
      </c>
      <c r="E17" s="7">
        <v>0.86</v>
      </c>
      <c r="F17" s="7">
        <v>0.86</v>
      </c>
      <c r="G17" s="7">
        <v>1.05</v>
      </c>
      <c r="H17" s="7">
        <v>1.05</v>
      </c>
      <c r="I17" s="7">
        <v>1.1399999999999999</v>
      </c>
      <c r="J17" s="7">
        <v>1.07</v>
      </c>
      <c r="K17" s="7">
        <v>1.07</v>
      </c>
      <c r="L17" s="33" t="s">
        <v>13</v>
      </c>
      <c r="M17" s="41">
        <v>0</v>
      </c>
      <c r="N17" s="34">
        <v>7.0000000000000007E-2</v>
      </c>
      <c r="O17" s="34"/>
      <c r="P17" s="39">
        <v>1.07</v>
      </c>
      <c r="Q17" s="20" t="s">
        <v>78</v>
      </c>
      <c r="R17" s="5"/>
    </row>
    <row r="18" spans="1:18" ht="37.5" customHeight="1" x14ac:dyDescent="0.35">
      <c r="A18" s="66"/>
      <c r="B18" s="22" t="s">
        <v>57</v>
      </c>
      <c r="C18" s="7">
        <v>0.86</v>
      </c>
      <c r="D18" s="7">
        <v>0.86</v>
      </c>
      <c r="E18" s="7">
        <v>0.86</v>
      </c>
      <c r="F18" s="7">
        <v>0.86</v>
      </c>
      <c r="G18" s="7">
        <v>1.05</v>
      </c>
      <c r="H18" s="7">
        <v>1.05</v>
      </c>
      <c r="I18" s="7">
        <v>1.05</v>
      </c>
      <c r="J18" s="7">
        <v>1.07</v>
      </c>
      <c r="K18" s="7">
        <v>1.07</v>
      </c>
      <c r="L18" s="33" t="s">
        <v>13</v>
      </c>
      <c r="M18" s="41">
        <v>0</v>
      </c>
      <c r="N18" s="34">
        <v>7.0000000000000007E-2</v>
      </c>
      <c r="O18" s="34"/>
      <c r="P18" s="39">
        <v>1.07</v>
      </c>
      <c r="Q18" s="20" t="s">
        <v>79</v>
      </c>
      <c r="R18" s="5"/>
    </row>
    <row r="19" spans="1:18" ht="24" customHeight="1" x14ac:dyDescent="0.35">
      <c r="A19" s="66"/>
      <c r="B19" s="22" t="s">
        <v>41</v>
      </c>
      <c r="C19" s="7">
        <v>0.86</v>
      </c>
      <c r="D19" s="7">
        <v>0.86</v>
      </c>
      <c r="E19" s="7">
        <v>0.86</v>
      </c>
      <c r="F19" s="7">
        <v>0.86</v>
      </c>
      <c r="G19" s="7">
        <v>1.05</v>
      </c>
      <c r="H19" s="7">
        <v>1.05</v>
      </c>
      <c r="I19" s="7">
        <v>1.05</v>
      </c>
      <c r="J19" s="7">
        <v>0.81</v>
      </c>
      <c r="K19" s="7">
        <v>0.81</v>
      </c>
      <c r="L19" s="33" t="s">
        <v>13</v>
      </c>
      <c r="M19" s="32">
        <v>0.26</v>
      </c>
      <c r="N19" s="32">
        <v>7.0000000000000007E-2</v>
      </c>
      <c r="O19" s="32"/>
      <c r="P19" s="37">
        <v>0.81</v>
      </c>
      <c r="Q19" s="71" t="s">
        <v>54</v>
      </c>
      <c r="R19" s="5"/>
    </row>
    <row r="20" spans="1:18" ht="24" customHeight="1" x14ac:dyDescent="0.35">
      <c r="A20" s="66"/>
      <c r="B20" s="22" t="s">
        <v>43</v>
      </c>
      <c r="C20" s="7">
        <v>0.86</v>
      </c>
      <c r="D20" s="7">
        <v>0.86</v>
      </c>
      <c r="E20" s="7">
        <v>0.86</v>
      </c>
      <c r="F20" s="7">
        <v>0.86</v>
      </c>
      <c r="G20" s="7">
        <v>1.05</v>
      </c>
      <c r="H20" s="7">
        <v>1.05</v>
      </c>
      <c r="I20" s="7">
        <v>1.05</v>
      </c>
      <c r="J20" s="7">
        <v>0.99</v>
      </c>
      <c r="K20" s="7">
        <v>0.99</v>
      </c>
      <c r="L20" s="33" t="s">
        <v>13</v>
      </c>
      <c r="M20" s="32">
        <v>0.08</v>
      </c>
      <c r="N20" s="32">
        <v>7.0000000000000007E-2</v>
      </c>
      <c r="O20" s="32"/>
      <c r="P20" s="37">
        <v>0.99</v>
      </c>
      <c r="Q20" s="72"/>
      <c r="R20" s="5"/>
    </row>
    <row r="21" spans="1:18" ht="24" customHeight="1" x14ac:dyDescent="0.35">
      <c r="A21" s="66"/>
      <c r="B21" s="22" t="s">
        <v>47</v>
      </c>
      <c r="C21" s="7">
        <v>0.86</v>
      </c>
      <c r="D21" s="7">
        <v>0.86</v>
      </c>
      <c r="E21" s="7">
        <v>0.86</v>
      </c>
      <c r="F21" s="7">
        <v>0.86</v>
      </c>
      <c r="G21" s="7">
        <v>1.05</v>
      </c>
      <c r="H21" s="7">
        <v>1.05</v>
      </c>
      <c r="I21" s="7">
        <v>1.05</v>
      </c>
      <c r="J21" s="7">
        <v>0.98</v>
      </c>
      <c r="K21" s="7">
        <v>0.98</v>
      </c>
      <c r="L21" s="33" t="s">
        <v>13</v>
      </c>
      <c r="M21" s="32">
        <v>0.09</v>
      </c>
      <c r="N21" s="32">
        <v>7.0000000000000007E-2</v>
      </c>
      <c r="O21" s="32"/>
      <c r="P21" s="37">
        <v>0.98</v>
      </c>
      <c r="Q21" s="73"/>
      <c r="R21" s="5"/>
    </row>
    <row r="22" spans="1:18" ht="32.5" customHeight="1" x14ac:dyDescent="0.35">
      <c r="A22" s="66"/>
      <c r="B22" s="22" t="s">
        <v>42</v>
      </c>
      <c r="C22" s="7">
        <v>0.86</v>
      </c>
      <c r="D22" s="7">
        <v>0.86</v>
      </c>
      <c r="E22" s="7">
        <v>0.86</v>
      </c>
      <c r="F22" s="7">
        <v>0.86</v>
      </c>
      <c r="G22" s="7">
        <v>1.05</v>
      </c>
      <c r="H22" s="7">
        <v>1.05</v>
      </c>
      <c r="I22" s="7">
        <v>1.05</v>
      </c>
      <c r="J22" s="7">
        <v>0.85000000000000009</v>
      </c>
      <c r="K22" s="7">
        <v>0.85</v>
      </c>
      <c r="L22" s="33" t="s">
        <v>13</v>
      </c>
      <c r="M22" s="32">
        <v>0.22</v>
      </c>
      <c r="N22" s="32">
        <v>7.0000000000000007E-2</v>
      </c>
      <c r="O22" s="32"/>
      <c r="P22" s="37">
        <v>0.85000000000000009</v>
      </c>
      <c r="Q22" s="20" t="s">
        <v>53</v>
      </c>
      <c r="R22" s="5"/>
    </row>
    <row r="23" spans="1:18" ht="162.65" customHeight="1" x14ac:dyDescent="0.35">
      <c r="A23" s="65" t="s">
        <v>3</v>
      </c>
      <c r="B23" s="22" t="s">
        <v>68</v>
      </c>
      <c r="C23" s="7">
        <v>0.86</v>
      </c>
      <c r="D23" s="7">
        <v>0.86</v>
      </c>
      <c r="E23" s="7">
        <v>0.86</v>
      </c>
      <c r="F23" s="7">
        <v>0.86</v>
      </c>
      <c r="G23" s="7">
        <v>1.05</v>
      </c>
      <c r="H23" s="7">
        <v>1.05</v>
      </c>
      <c r="I23" s="7">
        <v>1.05</v>
      </c>
      <c r="J23" s="7" t="s">
        <v>24</v>
      </c>
      <c r="K23" s="7" t="s">
        <v>24</v>
      </c>
      <c r="L23" s="33" t="s">
        <v>13</v>
      </c>
      <c r="M23" s="37" t="s">
        <v>24</v>
      </c>
      <c r="N23" s="37" t="s">
        <v>24</v>
      </c>
      <c r="O23" s="37" t="s">
        <v>24</v>
      </c>
      <c r="P23" s="37" t="s">
        <v>105</v>
      </c>
      <c r="Q23" s="20" t="s">
        <v>106</v>
      </c>
      <c r="R23" s="5"/>
    </row>
    <row r="24" spans="1:18" ht="35" customHeight="1" x14ac:dyDescent="0.35">
      <c r="A24" s="66"/>
      <c r="B24" s="22" t="s">
        <v>64</v>
      </c>
      <c r="C24" s="7">
        <v>0.86</v>
      </c>
      <c r="D24" s="7">
        <v>0.86</v>
      </c>
      <c r="E24" s="7">
        <v>0.86</v>
      </c>
      <c r="F24" s="7">
        <v>0.86</v>
      </c>
      <c r="G24" s="7">
        <v>1.05</v>
      </c>
      <c r="H24" s="7">
        <v>1.05</v>
      </c>
      <c r="I24" s="7">
        <v>1.05</v>
      </c>
      <c r="J24" s="7">
        <v>0.82000000000000006</v>
      </c>
      <c r="K24" s="7">
        <v>0.83</v>
      </c>
      <c r="L24" s="33" t="s">
        <v>13</v>
      </c>
      <c r="M24" s="32">
        <v>0.24</v>
      </c>
      <c r="N24" s="32">
        <v>7.0000000000000007E-2</v>
      </c>
      <c r="O24" s="32"/>
      <c r="P24" s="37">
        <v>0.83000000000000007</v>
      </c>
      <c r="Q24" s="71" t="s">
        <v>69</v>
      </c>
      <c r="R24" s="61"/>
    </row>
    <row r="25" spans="1:18" ht="63.65" customHeight="1" x14ac:dyDescent="0.35">
      <c r="A25" s="66"/>
      <c r="B25" s="22" t="s">
        <v>65</v>
      </c>
      <c r="C25" s="7">
        <v>0.86</v>
      </c>
      <c r="D25" s="7">
        <v>0.86</v>
      </c>
      <c r="E25" s="7">
        <v>0.86</v>
      </c>
      <c r="F25" s="7">
        <v>0.86</v>
      </c>
      <c r="G25" s="7">
        <v>1.05</v>
      </c>
      <c r="H25" s="7">
        <v>1.05</v>
      </c>
      <c r="I25" s="7">
        <v>1.05</v>
      </c>
      <c r="J25" s="7">
        <v>0.82000000000000006</v>
      </c>
      <c r="K25" s="7">
        <v>0.85</v>
      </c>
      <c r="L25" s="33" t="s">
        <v>13</v>
      </c>
      <c r="M25" s="32">
        <v>0.22</v>
      </c>
      <c r="N25" s="32">
        <v>7.0000000000000007E-2</v>
      </c>
      <c r="O25" s="32"/>
      <c r="P25" s="37">
        <v>0.85000000000000009</v>
      </c>
      <c r="Q25" s="72"/>
      <c r="R25" s="61"/>
    </row>
    <row r="26" spans="1:18" ht="55.5" customHeight="1" x14ac:dyDescent="0.35">
      <c r="A26" s="66"/>
      <c r="B26" s="22" t="s">
        <v>61</v>
      </c>
      <c r="C26" s="7">
        <v>0.86</v>
      </c>
      <c r="D26" s="7">
        <v>0.86</v>
      </c>
      <c r="E26" s="7">
        <v>0.86</v>
      </c>
      <c r="F26" s="7">
        <v>0.86</v>
      </c>
      <c r="G26" s="7">
        <v>1.05</v>
      </c>
      <c r="H26" s="7">
        <v>1.05</v>
      </c>
      <c r="I26" s="7">
        <v>1.05</v>
      </c>
      <c r="J26" s="7">
        <v>0.82000000000000006</v>
      </c>
      <c r="K26" s="7">
        <v>0.93</v>
      </c>
      <c r="L26" s="33" t="s">
        <v>13</v>
      </c>
      <c r="M26" s="32">
        <v>0.14000000000000001</v>
      </c>
      <c r="N26" s="32">
        <v>7.0000000000000007E-2</v>
      </c>
      <c r="O26" s="32"/>
      <c r="P26" s="37">
        <v>0.92999999999999994</v>
      </c>
      <c r="Q26" s="73"/>
      <c r="R26" s="5"/>
    </row>
    <row r="27" spans="1:18" ht="32.25" customHeight="1" x14ac:dyDescent="0.35">
      <c r="A27" s="65" t="s">
        <v>3</v>
      </c>
      <c r="B27" s="35" t="s">
        <v>87</v>
      </c>
      <c r="C27" s="23"/>
      <c r="D27" s="23"/>
      <c r="E27" s="24">
        <v>0.84</v>
      </c>
      <c r="F27" s="24">
        <v>0.84</v>
      </c>
      <c r="G27" s="24">
        <v>0.84</v>
      </c>
      <c r="H27" s="24">
        <v>0.84</v>
      </c>
      <c r="I27" s="24">
        <v>0.84</v>
      </c>
      <c r="J27" s="24">
        <v>0.84</v>
      </c>
      <c r="K27" s="24">
        <v>0.84</v>
      </c>
      <c r="L27" s="33" t="s">
        <v>13</v>
      </c>
      <c r="M27" s="40"/>
      <c r="N27" s="40"/>
      <c r="O27" s="32"/>
      <c r="P27" s="37" t="s">
        <v>24</v>
      </c>
      <c r="Q27" s="38"/>
      <c r="R27" s="5"/>
    </row>
    <row r="28" spans="1:18" ht="36" customHeight="1" x14ac:dyDescent="0.35">
      <c r="A28" s="66"/>
      <c r="B28" s="35" t="s">
        <v>80</v>
      </c>
      <c r="C28" s="23"/>
      <c r="D28" s="23"/>
      <c r="E28" s="24"/>
      <c r="F28" s="24"/>
      <c r="G28" s="24"/>
      <c r="H28" s="24"/>
      <c r="I28" s="24"/>
      <c r="J28" s="24"/>
      <c r="K28" s="24"/>
      <c r="L28" s="33" t="s">
        <v>13</v>
      </c>
      <c r="M28" s="40">
        <v>0.16</v>
      </c>
      <c r="N28" s="40">
        <v>0</v>
      </c>
      <c r="O28" s="32"/>
      <c r="P28" s="37">
        <v>0.84</v>
      </c>
      <c r="Q28" s="20" t="s">
        <v>59</v>
      </c>
      <c r="R28" s="5"/>
    </row>
    <row r="29" spans="1:18" ht="52.5" customHeight="1" x14ac:dyDescent="0.35">
      <c r="A29" s="66"/>
      <c r="B29" s="35" t="s">
        <v>81</v>
      </c>
      <c r="C29" s="23"/>
      <c r="D29" s="23"/>
      <c r="E29" s="24"/>
      <c r="F29" s="24"/>
      <c r="G29" s="24"/>
      <c r="H29" s="24"/>
      <c r="I29" s="24"/>
      <c r="J29" s="24"/>
      <c r="K29" s="24"/>
      <c r="L29" s="33" t="s">
        <v>13</v>
      </c>
      <c r="M29" s="40">
        <v>0</v>
      </c>
      <c r="N29" s="40">
        <v>0</v>
      </c>
      <c r="O29" s="32"/>
      <c r="P29" s="37">
        <v>1</v>
      </c>
      <c r="Q29" s="20" t="s">
        <v>86</v>
      </c>
      <c r="R29" s="5"/>
    </row>
    <row r="30" spans="1:18" ht="30" customHeight="1" x14ac:dyDescent="0.35">
      <c r="A30" s="66"/>
      <c r="B30" s="22" t="s">
        <v>58</v>
      </c>
      <c r="C30" s="23"/>
      <c r="D30" s="23"/>
      <c r="E30" s="24">
        <v>0.84</v>
      </c>
      <c r="F30" s="24">
        <v>0.84</v>
      </c>
      <c r="G30" s="24">
        <v>0.84</v>
      </c>
      <c r="H30" s="24">
        <v>0.84</v>
      </c>
      <c r="I30" s="24">
        <v>0.84</v>
      </c>
      <c r="J30" s="24">
        <v>1</v>
      </c>
      <c r="K30" s="24">
        <v>1</v>
      </c>
      <c r="L30" s="33" t="s">
        <v>13</v>
      </c>
      <c r="M30" s="40"/>
      <c r="N30" s="40"/>
      <c r="O30" s="32"/>
      <c r="P30" s="37" t="s">
        <v>24</v>
      </c>
      <c r="Q30" s="21"/>
      <c r="R30" s="5"/>
    </row>
    <row r="31" spans="1:18" ht="30" customHeight="1" x14ac:dyDescent="0.35">
      <c r="A31" s="67"/>
      <c r="B31" s="22" t="s">
        <v>56</v>
      </c>
      <c r="C31" s="8"/>
      <c r="D31" s="8"/>
      <c r="E31" s="24">
        <v>0.84</v>
      </c>
      <c r="F31" s="24">
        <v>0.84</v>
      </c>
      <c r="G31" s="24">
        <v>0.84</v>
      </c>
      <c r="H31" s="24">
        <v>0.84</v>
      </c>
      <c r="I31" s="7">
        <v>1</v>
      </c>
      <c r="J31" s="7">
        <v>1</v>
      </c>
      <c r="K31" s="7">
        <v>1</v>
      </c>
      <c r="L31" s="33" t="s">
        <v>13</v>
      </c>
      <c r="M31" s="40"/>
      <c r="N31" s="40"/>
      <c r="O31" s="32"/>
      <c r="P31" s="37" t="s">
        <v>24</v>
      </c>
      <c r="Q31" s="21"/>
      <c r="R31" s="5"/>
    </row>
    <row r="32" spans="1:18" ht="32" customHeight="1" x14ac:dyDescent="0.35">
      <c r="A32" s="22" t="s">
        <v>3</v>
      </c>
      <c r="B32" s="22" t="s">
        <v>5</v>
      </c>
      <c r="C32" s="8" t="s">
        <v>11</v>
      </c>
      <c r="D32" s="7">
        <v>0.79</v>
      </c>
      <c r="E32" s="7">
        <v>0.79</v>
      </c>
      <c r="F32" s="7">
        <v>0.79</v>
      </c>
      <c r="G32" s="7">
        <v>1.05</v>
      </c>
      <c r="H32" s="7">
        <v>1</v>
      </c>
      <c r="I32" s="7">
        <v>1</v>
      </c>
      <c r="J32" s="19">
        <v>1</v>
      </c>
      <c r="K32" s="19">
        <v>1</v>
      </c>
      <c r="L32" s="33" t="s">
        <v>13</v>
      </c>
      <c r="M32" s="32"/>
      <c r="N32" s="32"/>
      <c r="O32" s="32"/>
      <c r="P32" s="37">
        <v>1</v>
      </c>
      <c r="Q32" s="20" t="s">
        <v>55</v>
      </c>
      <c r="R32" s="5"/>
    </row>
    <row r="33" spans="1:18" ht="43.75" customHeight="1" x14ac:dyDescent="0.35">
      <c r="A33" s="22" t="s">
        <v>3</v>
      </c>
      <c r="B33" s="22" t="s">
        <v>4</v>
      </c>
      <c r="C33" s="8"/>
      <c r="D33" s="8"/>
      <c r="E33" s="7">
        <v>1</v>
      </c>
      <c r="F33" s="7">
        <v>1</v>
      </c>
      <c r="G33" s="7">
        <v>1</v>
      </c>
      <c r="H33" s="7">
        <v>1</v>
      </c>
      <c r="I33" s="7" t="s">
        <v>24</v>
      </c>
      <c r="J33" s="7" t="s">
        <v>24</v>
      </c>
      <c r="K33" s="7" t="s">
        <v>24</v>
      </c>
      <c r="L33" s="33" t="s">
        <v>13</v>
      </c>
      <c r="M33" s="32"/>
      <c r="N33" s="32"/>
      <c r="O33" s="32"/>
      <c r="P33" s="37" t="s">
        <v>24</v>
      </c>
      <c r="Q33" s="20" t="s">
        <v>117</v>
      </c>
      <c r="R33" s="5"/>
    </row>
    <row r="34" spans="1:18" ht="32" customHeight="1" x14ac:dyDescent="0.35">
      <c r="A34" s="22" t="s">
        <v>3</v>
      </c>
      <c r="B34" s="22" t="s">
        <v>76</v>
      </c>
      <c r="C34" s="8"/>
      <c r="D34" s="8"/>
      <c r="E34" s="7"/>
      <c r="F34" s="7"/>
      <c r="G34" s="7"/>
      <c r="H34" s="7"/>
      <c r="I34" s="7"/>
      <c r="J34" s="7"/>
      <c r="K34" s="7">
        <v>0.8</v>
      </c>
      <c r="L34" s="33" t="s">
        <v>88</v>
      </c>
      <c r="M34" s="32"/>
      <c r="N34" s="32"/>
      <c r="O34" s="32"/>
      <c r="P34" s="37">
        <v>0.8</v>
      </c>
      <c r="Q34" s="20" t="s">
        <v>93</v>
      </c>
      <c r="R34" s="5"/>
    </row>
    <row r="35" spans="1:18" ht="32" customHeight="1" x14ac:dyDescent="0.35">
      <c r="A35" s="22" t="s">
        <v>3</v>
      </c>
      <c r="B35" s="22" t="s">
        <v>75</v>
      </c>
      <c r="C35" s="8"/>
      <c r="D35" s="7">
        <v>0.8</v>
      </c>
      <c r="E35" s="7">
        <v>0.8</v>
      </c>
      <c r="F35" s="7">
        <v>0.8</v>
      </c>
      <c r="G35" s="7">
        <v>1</v>
      </c>
      <c r="H35" s="7">
        <v>0.65</v>
      </c>
      <c r="I35" s="7">
        <v>0.65</v>
      </c>
      <c r="J35" s="19">
        <v>0.65</v>
      </c>
      <c r="K35" s="19">
        <v>0.65</v>
      </c>
      <c r="L35" s="33" t="s">
        <v>13</v>
      </c>
      <c r="M35" s="32">
        <v>0.39</v>
      </c>
      <c r="N35" s="32">
        <v>0.04</v>
      </c>
      <c r="O35" s="32"/>
      <c r="P35" s="40">
        <v>0.65</v>
      </c>
      <c r="Q35" s="20" t="s">
        <v>14</v>
      </c>
      <c r="R35" s="5"/>
    </row>
    <row r="36" spans="1:18" ht="97.25" customHeight="1" x14ac:dyDescent="0.35">
      <c r="A36" s="68" t="s">
        <v>0</v>
      </c>
      <c r="B36" s="22" t="s">
        <v>70</v>
      </c>
      <c r="C36" s="7">
        <v>0.95</v>
      </c>
      <c r="D36" s="7">
        <v>0.96</v>
      </c>
      <c r="E36" s="7">
        <v>0.96</v>
      </c>
      <c r="F36" s="7">
        <v>0.96</v>
      </c>
      <c r="G36" s="7">
        <v>0.95</v>
      </c>
      <c r="H36" s="7">
        <v>0.95</v>
      </c>
      <c r="I36" s="7">
        <v>0.95</v>
      </c>
      <c r="J36" s="7">
        <v>0.95</v>
      </c>
      <c r="K36" s="7">
        <v>0.96</v>
      </c>
      <c r="L36" s="33" t="s">
        <v>13</v>
      </c>
      <c r="M36" s="32">
        <v>0.05</v>
      </c>
      <c r="N36" s="32">
        <v>0.01</v>
      </c>
      <c r="O36" s="40">
        <v>0</v>
      </c>
      <c r="P36" s="40">
        <v>0.96</v>
      </c>
      <c r="Q36" s="20" t="s">
        <v>60</v>
      </c>
      <c r="R36" s="5"/>
    </row>
    <row r="37" spans="1:18" ht="63.65" customHeight="1" x14ac:dyDescent="0.35">
      <c r="A37" s="69"/>
      <c r="B37" s="22" t="s">
        <v>119</v>
      </c>
      <c r="C37" s="7">
        <v>0.95</v>
      </c>
      <c r="D37" s="7">
        <v>0.96</v>
      </c>
      <c r="E37" s="7">
        <v>0.96</v>
      </c>
      <c r="F37" s="7">
        <v>0.96</v>
      </c>
      <c r="G37" s="7">
        <v>0.95</v>
      </c>
      <c r="H37" s="7">
        <v>0.95</v>
      </c>
      <c r="I37" s="7">
        <v>0.95</v>
      </c>
      <c r="J37" s="7">
        <v>1.02</v>
      </c>
      <c r="K37" s="7">
        <v>1.01</v>
      </c>
      <c r="L37" s="33" t="s">
        <v>13</v>
      </c>
      <c r="M37" s="40">
        <v>0</v>
      </c>
      <c r="N37" s="32">
        <v>0.01</v>
      </c>
      <c r="O37" s="40">
        <v>0</v>
      </c>
      <c r="P37" s="40">
        <v>1.01</v>
      </c>
      <c r="Q37" s="21" t="s">
        <v>83</v>
      </c>
      <c r="R37" s="5"/>
    </row>
    <row r="38" spans="1:18" ht="63.65" customHeight="1" x14ac:dyDescent="0.35">
      <c r="A38" s="69"/>
      <c r="B38" s="22" t="s">
        <v>120</v>
      </c>
      <c r="C38" s="7">
        <v>0.95</v>
      </c>
      <c r="D38" s="7">
        <v>0.96</v>
      </c>
      <c r="E38" s="7">
        <v>0.96</v>
      </c>
      <c r="F38" s="7">
        <v>0.96</v>
      </c>
      <c r="G38" s="7">
        <v>0.95</v>
      </c>
      <c r="H38" s="7">
        <v>0.95</v>
      </c>
      <c r="I38" s="7">
        <v>1.02</v>
      </c>
      <c r="J38" s="7">
        <v>1.02</v>
      </c>
      <c r="K38" s="7">
        <v>1.01</v>
      </c>
      <c r="L38" s="33" t="s">
        <v>13</v>
      </c>
      <c r="M38" s="40">
        <v>0</v>
      </c>
      <c r="N38" s="32">
        <v>0.01</v>
      </c>
      <c r="O38" s="40">
        <v>0</v>
      </c>
      <c r="P38" s="40">
        <v>1.01</v>
      </c>
      <c r="Q38" s="21" t="s">
        <v>82</v>
      </c>
      <c r="R38" s="5"/>
    </row>
    <row r="39" spans="1:18" ht="49.25" customHeight="1" x14ac:dyDescent="0.35">
      <c r="A39" s="70"/>
      <c r="B39" s="22" t="s">
        <v>110</v>
      </c>
      <c r="C39" s="7"/>
      <c r="D39" s="7">
        <v>0.93</v>
      </c>
      <c r="E39" s="7">
        <v>0.93</v>
      </c>
      <c r="F39" s="7">
        <v>0.93</v>
      </c>
      <c r="G39" s="7">
        <v>0.94000000000000006</v>
      </c>
      <c r="H39" s="7">
        <v>0.94000000000000006</v>
      </c>
      <c r="I39" s="7">
        <v>0.94000000000000006</v>
      </c>
      <c r="J39" s="7">
        <v>0.94000000000000006</v>
      </c>
      <c r="K39" s="7">
        <v>0.93</v>
      </c>
      <c r="L39" s="33" t="s">
        <v>13</v>
      </c>
      <c r="M39" s="40">
        <v>0.08</v>
      </c>
      <c r="N39" s="32">
        <v>0.01</v>
      </c>
      <c r="O39" s="32"/>
      <c r="P39" s="40">
        <v>0.93</v>
      </c>
      <c r="Q39" s="20" t="s">
        <v>118</v>
      </c>
      <c r="R39" s="5"/>
    </row>
    <row r="40" spans="1:18" ht="47.5" customHeight="1" x14ac:dyDescent="0.35">
      <c r="A40" s="22" t="s">
        <v>31</v>
      </c>
      <c r="B40" s="22" t="s">
        <v>21</v>
      </c>
      <c r="C40" s="7"/>
      <c r="D40" s="7"/>
      <c r="E40" s="7"/>
      <c r="F40" s="7"/>
      <c r="G40" s="7"/>
      <c r="H40" s="7"/>
      <c r="I40" s="7">
        <v>0.87</v>
      </c>
      <c r="J40" s="7">
        <v>0.92</v>
      </c>
      <c r="K40" s="7">
        <v>0.92</v>
      </c>
      <c r="L40" s="33" t="s">
        <v>13</v>
      </c>
      <c r="M40" s="9" t="s">
        <v>44</v>
      </c>
      <c r="N40" s="40">
        <v>0.01</v>
      </c>
      <c r="O40" s="40">
        <v>0</v>
      </c>
      <c r="P40" s="40">
        <v>0.92</v>
      </c>
      <c r="Q40" s="20" t="s">
        <v>51</v>
      </c>
      <c r="R40" s="5"/>
    </row>
    <row r="41" spans="1:18" ht="93.65" customHeight="1" x14ac:dyDescent="0.35">
      <c r="A41" s="22" t="s">
        <v>31</v>
      </c>
      <c r="B41" s="22" t="s">
        <v>125</v>
      </c>
      <c r="C41" s="7"/>
      <c r="D41" s="7"/>
      <c r="E41" s="7"/>
      <c r="F41" s="7"/>
      <c r="G41" s="7"/>
      <c r="H41" s="7"/>
      <c r="I41" s="7">
        <v>0.81</v>
      </c>
      <c r="J41" s="7">
        <v>0.83000000000000007</v>
      </c>
      <c r="K41" s="7">
        <v>0.83</v>
      </c>
      <c r="L41" s="33" t="s">
        <v>13</v>
      </c>
      <c r="M41" s="9" t="s">
        <v>45</v>
      </c>
      <c r="N41" s="40">
        <v>0.01</v>
      </c>
      <c r="O41" s="40">
        <v>0</v>
      </c>
      <c r="P41" s="40" t="s">
        <v>107</v>
      </c>
      <c r="Q41" s="20" t="s">
        <v>121</v>
      </c>
      <c r="R41" s="5">
        <f>1-0.5*0.18+0</f>
        <v>0.91</v>
      </c>
    </row>
    <row r="42" spans="1:18" ht="47.5" customHeight="1" x14ac:dyDescent="0.35">
      <c r="A42" s="22" t="s">
        <v>31</v>
      </c>
      <c r="B42" s="22" t="s">
        <v>22</v>
      </c>
      <c r="C42" s="7"/>
      <c r="D42" s="7"/>
      <c r="E42" s="7">
        <f>1-0.135+0.01</f>
        <v>0.875</v>
      </c>
      <c r="F42" s="7"/>
      <c r="G42" s="7"/>
      <c r="H42" s="7"/>
      <c r="I42" s="7">
        <v>0.88</v>
      </c>
      <c r="J42" s="7">
        <v>0.93</v>
      </c>
      <c r="K42" s="7">
        <v>0.93</v>
      </c>
      <c r="L42" s="33" t="s">
        <v>13</v>
      </c>
      <c r="M42" s="9" t="s">
        <v>46</v>
      </c>
      <c r="N42" s="40">
        <v>0.01</v>
      </c>
      <c r="O42" s="40">
        <v>0</v>
      </c>
      <c r="P42" s="40">
        <v>0.93</v>
      </c>
      <c r="Q42" s="20" t="s">
        <v>52</v>
      </c>
      <c r="R42" s="5"/>
    </row>
    <row r="43" spans="1:18" ht="80.25" customHeight="1" x14ac:dyDescent="0.35">
      <c r="A43" s="22" t="s">
        <v>26</v>
      </c>
      <c r="B43" s="22" t="s">
        <v>94</v>
      </c>
      <c r="C43" s="7"/>
      <c r="D43" s="7"/>
      <c r="E43" s="7"/>
      <c r="F43" s="7"/>
      <c r="G43" s="7"/>
      <c r="H43" s="7"/>
      <c r="I43" s="7"/>
      <c r="J43" s="7"/>
      <c r="K43" s="7">
        <v>0.92</v>
      </c>
      <c r="L43" s="33" t="s">
        <v>13</v>
      </c>
      <c r="M43" s="9"/>
      <c r="N43" s="40"/>
      <c r="O43" s="40"/>
      <c r="P43" s="40">
        <v>0.92</v>
      </c>
      <c r="Q43" s="20" t="s">
        <v>100</v>
      </c>
      <c r="R43" s="5"/>
    </row>
    <row r="44" spans="1:18" ht="189" customHeight="1" x14ac:dyDescent="0.35">
      <c r="A44" s="22" t="s">
        <v>26</v>
      </c>
      <c r="B44" s="22" t="s">
        <v>124</v>
      </c>
      <c r="C44" s="8">
        <v>0.73</v>
      </c>
      <c r="D44" s="8">
        <v>0.73</v>
      </c>
      <c r="E44" s="8">
        <v>0.83</v>
      </c>
      <c r="F44" s="7">
        <v>0.83</v>
      </c>
      <c r="G44" s="7">
        <v>0.68</v>
      </c>
      <c r="H44" s="7">
        <v>0.68</v>
      </c>
      <c r="I44" s="7">
        <v>0.68</v>
      </c>
      <c r="J44" s="7">
        <v>0.68</v>
      </c>
      <c r="K44" s="7">
        <v>0.86</v>
      </c>
      <c r="L44" s="33" t="s">
        <v>13</v>
      </c>
      <c r="M44" s="32">
        <v>0.19</v>
      </c>
      <c r="N44" s="32">
        <v>0.04</v>
      </c>
      <c r="O44" s="32">
        <v>0.01</v>
      </c>
      <c r="P44" s="37" t="s">
        <v>108</v>
      </c>
      <c r="Q44" s="20" t="s">
        <v>122</v>
      </c>
      <c r="R44" s="58">
        <f>1-0.5*0.19+0.01</f>
        <v>0.91500000000000004</v>
      </c>
    </row>
    <row r="45" spans="1:18" ht="39.65" customHeight="1" x14ac:dyDescent="0.35">
      <c r="A45" s="22" t="s">
        <v>26</v>
      </c>
      <c r="B45" s="22" t="s">
        <v>1</v>
      </c>
      <c r="C45" s="8">
        <v>0.53</v>
      </c>
      <c r="D45" s="8">
        <v>0.72</v>
      </c>
      <c r="E45" s="8">
        <v>0.73</v>
      </c>
      <c r="F45" s="8">
        <v>0.53</v>
      </c>
      <c r="G45" s="8">
        <v>0.73</v>
      </c>
      <c r="H45" s="8">
        <v>0.73</v>
      </c>
      <c r="I45" s="8">
        <v>0.79</v>
      </c>
      <c r="J45" s="7">
        <v>0.79</v>
      </c>
      <c r="K45" s="7">
        <v>0.79</v>
      </c>
      <c r="L45" s="33" t="s">
        <v>13</v>
      </c>
      <c r="M45" s="9">
        <v>0.21</v>
      </c>
      <c r="N45" s="9">
        <v>0</v>
      </c>
      <c r="O45" s="9">
        <v>0</v>
      </c>
      <c r="P45" s="43">
        <v>0.79</v>
      </c>
      <c r="Q45" s="20" t="s">
        <v>50</v>
      </c>
      <c r="R45" s="5"/>
    </row>
    <row r="46" spans="1:18" ht="39.65" customHeight="1" x14ac:dyDescent="0.35">
      <c r="A46" s="22" t="s">
        <v>26</v>
      </c>
      <c r="B46" s="22" t="s">
        <v>7</v>
      </c>
      <c r="C46" s="8"/>
      <c r="D46" s="8"/>
      <c r="E46" s="8"/>
      <c r="F46" s="7"/>
      <c r="G46" s="7">
        <v>0.73</v>
      </c>
      <c r="H46" s="9" t="s">
        <v>16</v>
      </c>
      <c r="I46" s="9" t="s">
        <v>16</v>
      </c>
      <c r="J46" s="7" t="s">
        <v>16</v>
      </c>
      <c r="K46" s="7" t="s">
        <v>16</v>
      </c>
      <c r="L46" s="33" t="s">
        <v>13</v>
      </c>
      <c r="M46" s="32"/>
      <c r="N46" s="32"/>
      <c r="O46" s="32"/>
      <c r="P46" s="37" t="s">
        <v>16</v>
      </c>
      <c r="Q46" s="20" t="s">
        <v>49</v>
      </c>
      <c r="R46" s="5"/>
    </row>
    <row r="47" spans="1:18" ht="39.65" customHeight="1" x14ac:dyDescent="0.35">
      <c r="A47" s="22" t="s">
        <v>26</v>
      </c>
      <c r="B47" s="22" t="s">
        <v>15</v>
      </c>
      <c r="C47" s="8"/>
      <c r="D47" s="8"/>
      <c r="E47" s="8"/>
      <c r="F47" s="7"/>
      <c r="G47" s="7">
        <v>0.91</v>
      </c>
      <c r="H47" s="7">
        <v>1</v>
      </c>
      <c r="I47" s="7">
        <v>1</v>
      </c>
      <c r="J47" s="19">
        <v>1</v>
      </c>
      <c r="K47" s="19">
        <v>1</v>
      </c>
      <c r="L47" s="33" t="s">
        <v>13</v>
      </c>
      <c r="M47" s="32"/>
      <c r="N47" s="32"/>
      <c r="O47" s="32"/>
      <c r="P47" s="37">
        <v>1</v>
      </c>
      <c r="Q47" s="20" t="s">
        <v>48</v>
      </c>
      <c r="R47" s="5"/>
    </row>
    <row r="48" spans="1:18" ht="57" customHeight="1" x14ac:dyDescent="0.35">
      <c r="A48" s="22" t="s">
        <v>26</v>
      </c>
      <c r="B48" s="22" t="s">
        <v>109</v>
      </c>
      <c r="C48" s="7">
        <v>1.02</v>
      </c>
      <c r="D48" s="7">
        <v>1.02</v>
      </c>
      <c r="E48" s="7">
        <v>1.02</v>
      </c>
      <c r="F48" s="7">
        <v>1.02</v>
      </c>
      <c r="G48" s="7">
        <v>1.02</v>
      </c>
      <c r="H48" s="7">
        <v>1.02</v>
      </c>
      <c r="I48" s="7">
        <v>1.02</v>
      </c>
      <c r="J48" s="19">
        <v>0.93720000000000003</v>
      </c>
      <c r="K48" s="19">
        <v>0.94</v>
      </c>
      <c r="L48" s="33" t="s">
        <v>13</v>
      </c>
      <c r="M48" s="32">
        <v>6.2799999999999995E-2</v>
      </c>
      <c r="N48" s="40">
        <v>0</v>
      </c>
      <c r="O48" s="32"/>
      <c r="P48" s="37">
        <v>0.93720000000000003</v>
      </c>
      <c r="Q48" s="20" t="s">
        <v>62</v>
      </c>
      <c r="R48" s="5"/>
    </row>
    <row r="49" spans="1:18" ht="47.5" customHeight="1" x14ac:dyDescent="0.35">
      <c r="A49" s="22" t="s">
        <v>26</v>
      </c>
      <c r="B49" s="22" t="s">
        <v>85</v>
      </c>
      <c r="C49" s="8">
        <v>0.33</v>
      </c>
      <c r="D49" s="8">
        <v>0.52</v>
      </c>
      <c r="E49" s="8">
        <v>0.52</v>
      </c>
      <c r="F49" s="7">
        <v>0.52</v>
      </c>
      <c r="G49" s="7">
        <v>0.92</v>
      </c>
      <c r="H49" s="7">
        <f>ROUND(AVERAGE(0.52,0.92,0.57),2)</f>
        <v>0.67</v>
      </c>
      <c r="I49" s="7">
        <v>0.77</v>
      </c>
      <c r="J49" s="47">
        <v>0.7</v>
      </c>
      <c r="K49" s="47">
        <v>0.57999999999999996</v>
      </c>
      <c r="L49" s="33" t="s">
        <v>23</v>
      </c>
      <c r="M49" s="48">
        <v>0.61</v>
      </c>
      <c r="N49" s="48">
        <v>0</v>
      </c>
      <c r="O49" s="48">
        <v>0</v>
      </c>
      <c r="P49" s="37">
        <v>0.54</v>
      </c>
      <c r="Q49" s="59" t="s">
        <v>123</v>
      </c>
      <c r="R49" s="5"/>
    </row>
    <row r="50" spans="1:18" ht="34.5" customHeight="1" x14ac:dyDescent="0.35">
      <c r="A50" s="22" t="s">
        <v>32</v>
      </c>
      <c r="B50" s="22" t="s">
        <v>33</v>
      </c>
      <c r="C50" s="8"/>
      <c r="D50" s="8"/>
      <c r="E50" s="8"/>
      <c r="F50" s="7"/>
      <c r="G50" s="7"/>
      <c r="H50" s="9"/>
      <c r="I50" s="9">
        <v>1</v>
      </c>
      <c r="J50" s="7">
        <v>1</v>
      </c>
      <c r="K50" s="7">
        <v>1</v>
      </c>
      <c r="L50" s="33" t="s">
        <v>13</v>
      </c>
      <c r="M50" s="32"/>
      <c r="N50" s="32"/>
      <c r="O50" s="32"/>
      <c r="P50" s="37">
        <v>1</v>
      </c>
      <c r="Q50" s="20" t="s">
        <v>34</v>
      </c>
    </row>
    <row r="51" spans="1:18" ht="36.75" customHeight="1" x14ac:dyDescent="0.35">
      <c r="A51" s="22" t="s">
        <v>32</v>
      </c>
      <c r="B51" s="22" t="s">
        <v>36</v>
      </c>
      <c r="C51" s="8"/>
      <c r="D51" s="8"/>
      <c r="E51" s="8"/>
      <c r="F51" s="7"/>
      <c r="G51" s="7"/>
      <c r="H51" s="9"/>
      <c r="I51" s="9">
        <v>1</v>
      </c>
      <c r="J51" s="7" t="s">
        <v>40</v>
      </c>
      <c r="K51" s="7" t="s">
        <v>40</v>
      </c>
      <c r="L51" s="33" t="s">
        <v>13</v>
      </c>
      <c r="M51" s="32"/>
      <c r="N51" s="32"/>
      <c r="O51" s="32"/>
      <c r="P51" s="37" t="s">
        <v>40</v>
      </c>
      <c r="Q51" s="20" t="s">
        <v>39</v>
      </c>
    </row>
    <row r="52" spans="1:18" ht="35.25" customHeight="1" x14ac:dyDescent="0.35">
      <c r="A52" s="22" t="s">
        <v>35</v>
      </c>
      <c r="B52" s="22" t="s">
        <v>36</v>
      </c>
      <c r="C52" s="8"/>
      <c r="D52" s="8"/>
      <c r="E52" s="8"/>
      <c r="F52" s="7"/>
      <c r="G52" s="7"/>
      <c r="H52" s="9"/>
      <c r="I52" s="9">
        <v>1</v>
      </c>
      <c r="J52" s="7">
        <v>1</v>
      </c>
      <c r="K52" s="7">
        <v>1</v>
      </c>
      <c r="L52" s="33" t="s">
        <v>13</v>
      </c>
      <c r="M52" s="32"/>
      <c r="N52" s="32"/>
      <c r="O52" s="32"/>
      <c r="P52" s="37">
        <v>1</v>
      </c>
      <c r="Q52" s="20" t="s">
        <v>37</v>
      </c>
      <c r="R52" s="5"/>
    </row>
    <row r="53" spans="1:18" ht="49.25" customHeight="1" x14ac:dyDescent="0.35">
      <c r="A53" s="22" t="s">
        <v>26</v>
      </c>
      <c r="B53" s="22" t="s">
        <v>102</v>
      </c>
      <c r="C53" s="8"/>
      <c r="D53" s="8"/>
      <c r="E53" s="8"/>
      <c r="F53" s="8"/>
      <c r="G53" s="8"/>
      <c r="H53" s="8"/>
      <c r="I53" s="8"/>
      <c r="J53" s="8"/>
      <c r="K53" s="9">
        <v>1</v>
      </c>
      <c r="L53" s="19" t="s">
        <v>13</v>
      </c>
      <c r="M53" s="47"/>
      <c r="N53" s="47"/>
      <c r="O53" s="47"/>
      <c r="P53" s="48">
        <v>1</v>
      </c>
      <c r="Q53" s="45" t="s">
        <v>103</v>
      </c>
      <c r="R53" s="5"/>
    </row>
    <row r="54" spans="1:18" ht="49.25" customHeight="1" x14ac:dyDescent="0.35">
      <c r="A54" s="49"/>
      <c r="B54" s="49"/>
      <c r="C54" s="50"/>
      <c r="D54" s="50"/>
      <c r="E54" s="50"/>
      <c r="F54" s="50"/>
      <c r="G54" s="50"/>
      <c r="H54" s="50"/>
      <c r="I54" s="50"/>
      <c r="J54" s="50"/>
      <c r="K54" s="51"/>
      <c r="L54" s="52"/>
      <c r="M54" s="53"/>
      <c r="N54" s="53"/>
      <c r="O54" s="53"/>
      <c r="P54" s="54"/>
      <c r="Q54" s="55"/>
      <c r="R54" s="5"/>
    </row>
  </sheetData>
  <autoFilter ref="A6:Q52"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8">
    <mergeCell ref="L5:Q5"/>
    <mergeCell ref="A17:A22"/>
    <mergeCell ref="A23:A26"/>
    <mergeCell ref="A27:A31"/>
    <mergeCell ref="A36:A39"/>
    <mergeCell ref="Q19:Q21"/>
    <mergeCell ref="Q24:Q26"/>
    <mergeCell ref="C5:K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2018-09-06T13:14:30Z</cp:lastPrinted>
  <dcterms:created xsi:type="dcterms:W3CDTF">2013-09-03T15:10:09Z</dcterms:created>
  <dcterms:modified xsi:type="dcterms:W3CDTF">2020-10-01T14:07:29Z</dcterms:modified>
</cp:coreProperties>
</file>